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Vasilis_Disk\5os\ΚΩΔΙΚΕΣ\ENTSO_Codes\RfG\committee\Compliance and Certification Scheme\FGW\FGH\RAE drafts\RAE 17 Mar 2023\May 2023 version\24.05.2023\data_sheets\"/>
    </mc:Choice>
  </mc:AlternateContent>
  <xr:revisionPtr revIDLastSave="0" documentId="13_ncr:1_{0802CF46-E51F-4D0A-B3A9-439582E80E18}" xr6:coauthVersionLast="47" xr6:coauthVersionMax="47" xr10:uidLastSave="{00000000-0000-0000-0000-000000000000}"/>
  <bookViews>
    <workbookView xWindow="-120" yWindow="-120" windowWidth="29040" windowHeight="15720" xr2:uid="{E2C20CEC-659F-4AB5-96BB-F5EB50358501}"/>
  </bookViews>
  <sheets>
    <sheet name="demo BESS plant (ESM)" sheetId="1" r:id="rId1"/>
    <sheet name="OLTC-AV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4" i="1" l="1"/>
  <c r="W14" i="1"/>
  <c r="T14" i="1"/>
  <c r="U14" i="1"/>
  <c r="S14" i="1"/>
  <c r="R12" i="1"/>
  <c r="R10" i="1"/>
  <c r="R8" i="1"/>
  <c r="R6" i="1"/>
  <c r="P14" i="1"/>
  <c r="R14" i="1" l="1"/>
</calcChain>
</file>

<file path=xl/sharedStrings.xml><?xml version="1.0" encoding="utf-8"?>
<sst xmlns="http://schemas.openxmlformats.org/spreadsheetml/2006/main" count="84" uniqueCount="69">
  <si>
    <t>Transfo-Number</t>
  </si>
  <si>
    <t>Transfo-winding</t>
  </si>
  <si>
    <t>TR-1</t>
  </si>
  <si>
    <t>TR-3</t>
  </si>
  <si>
    <t>TR-4</t>
  </si>
  <si>
    <t>TR-6</t>
  </si>
  <si>
    <t>No. of racks</t>
  </si>
  <si>
    <t>No. of converters</t>
  </si>
  <si>
    <t>Converter 
(kVA)</t>
  </si>
  <si>
    <r>
      <t xml:space="preserve">Rated 
capacity </t>
    </r>
    <r>
      <rPr>
        <b/>
        <vertAlign val="superscript"/>
        <sz val="11"/>
        <color theme="1"/>
        <rFont val="Aptos Narrow"/>
        <family val="2"/>
        <scheme val="minor"/>
      </rPr>
      <t>1</t>
    </r>
    <r>
      <rPr>
        <b/>
        <sz val="11"/>
        <color theme="1"/>
        <rFont val="Aptos Narrow"/>
        <family val="2"/>
        <charset val="161"/>
        <scheme val="minor"/>
      </rPr>
      <t xml:space="preserve">
(kWh)</t>
    </r>
  </si>
  <si>
    <t>Total ESM</t>
  </si>
  <si>
    <r>
      <t xml:space="preserve">C-rate </t>
    </r>
    <r>
      <rPr>
        <b/>
        <vertAlign val="superscript"/>
        <sz val="11"/>
        <color theme="1"/>
        <rFont val="Aptos Narrow"/>
        <family val="2"/>
        <scheme val="minor"/>
      </rPr>
      <t>2</t>
    </r>
  </si>
  <si>
    <t>Στοιχεία Συστήματος Αλλαγής Τάσης Υπό Φορτίο (OLTC) του Μ/Σ Ανύψωσης 150kV/ΜΤ</t>
  </si>
  <si>
    <t>Υ/Σ</t>
  </si>
  <si>
    <t>Αριθμός και ισχύς Μ/Σ</t>
  </si>
  <si>
    <t>AVR-OLTC
target voltage
(kV)</t>
  </si>
  <si>
    <t>dead band 1 
(± % or ± kV)</t>
  </si>
  <si>
    <t>time1
(sec)</t>
  </si>
  <si>
    <t>dead band 2 
(± % or ± kV)</t>
  </si>
  <si>
    <t>time2
(sec)</t>
  </si>
  <si>
    <t>Περιγραφή</t>
  </si>
  <si>
    <t>Υπόδειγμα</t>
  </si>
  <si>
    <t>(Όνομα Υ/Σ)</t>
  </si>
  <si>
    <t>[1] 40/50</t>
  </si>
  <si>
    <t>± 1.5% (± 0.3kV)</t>
  </si>
  <si>
    <t>± 3.5% (± 0.7kV)</t>
  </si>
  <si>
    <t xml:space="preserve">AVR target voltage 20kV 
ΟΡΙΟ 1:  ± 1,5% 
ΟΡΙΟ 2:  ± 3,5%
Σε αλλαγή τάσης κάτω του ορίου 1 δεν γίνεται αλλαγή. 
Σε αλλαγή τάσης ανάμεσα στο όριο 1 και 2 γίνεται αλλαγή σε ένα λεπτό 
Σε αλλαγή τάσης πάνω από το όριο 2 γίνεται αλλαγή αμέσως </t>
  </si>
  <si>
    <t xml:space="preserve">HV nominal voltge: </t>
  </si>
  <si>
    <t>kV</t>
  </si>
  <si>
    <t xml:space="preserve">MV nominal voltge: </t>
  </si>
  <si>
    <t>Cable manufacturer</t>
  </si>
  <si>
    <t>From</t>
  </si>
  <si>
    <t>To</t>
  </si>
  <si>
    <t>length (km)</t>
  </si>
  <si>
    <t>Type of conductor</t>
  </si>
  <si>
    <r>
      <t>R</t>
    </r>
    <r>
      <rPr>
        <b/>
        <vertAlign val="subscript"/>
        <sz val="12"/>
        <color theme="1"/>
        <rFont val="Aptos Narrow"/>
        <family val="2"/>
        <charset val="161"/>
        <scheme val="minor"/>
      </rPr>
      <t>dc</t>
    </r>
    <r>
      <rPr>
        <b/>
        <sz val="11"/>
        <color theme="1"/>
        <rFont val="Aptos Narrow"/>
        <family val="2"/>
        <charset val="161"/>
        <scheme val="minor"/>
      </rPr>
      <t xml:space="preserve"> (Ω/km)</t>
    </r>
  </si>
  <si>
    <r>
      <t>R</t>
    </r>
    <r>
      <rPr>
        <b/>
        <vertAlign val="subscript"/>
        <sz val="12"/>
        <color theme="1"/>
        <rFont val="Aptos Narrow"/>
        <family val="2"/>
        <charset val="161"/>
        <scheme val="minor"/>
      </rPr>
      <t>+</t>
    </r>
    <r>
      <rPr>
        <b/>
        <sz val="11"/>
        <color theme="1"/>
        <rFont val="Aptos Narrow"/>
        <family val="2"/>
        <charset val="161"/>
        <scheme val="minor"/>
      </rPr>
      <t xml:space="preserve"> (Ω/km)</t>
    </r>
  </si>
  <si>
    <r>
      <t>X</t>
    </r>
    <r>
      <rPr>
        <b/>
        <vertAlign val="subscript"/>
        <sz val="12"/>
        <color theme="1"/>
        <rFont val="Aptos Narrow"/>
        <family val="2"/>
        <charset val="161"/>
        <scheme val="minor"/>
      </rPr>
      <t>+</t>
    </r>
    <r>
      <rPr>
        <b/>
        <sz val="11"/>
        <color theme="1"/>
        <rFont val="Aptos Narrow"/>
        <family val="2"/>
        <charset val="161"/>
        <scheme val="minor"/>
      </rPr>
      <t xml:space="preserve"> (Ω/km)</t>
    </r>
  </si>
  <si>
    <r>
      <t>C</t>
    </r>
    <r>
      <rPr>
        <b/>
        <vertAlign val="subscript"/>
        <sz val="12"/>
        <color theme="1"/>
        <rFont val="Aptos Narrow"/>
        <family val="2"/>
        <charset val="161"/>
        <scheme val="minor"/>
      </rPr>
      <t>+</t>
    </r>
    <r>
      <rPr>
        <b/>
        <sz val="11"/>
        <color theme="1"/>
        <rFont val="Aptos Narrow"/>
        <family val="2"/>
        <charset val="161"/>
        <scheme val="minor"/>
      </rPr>
      <t xml:space="preserve"> (μF/km)</t>
    </r>
  </si>
  <si>
    <r>
      <t>R</t>
    </r>
    <r>
      <rPr>
        <b/>
        <vertAlign val="subscript"/>
        <sz val="12"/>
        <color theme="1"/>
        <rFont val="Aptos Narrow"/>
        <family val="2"/>
        <charset val="161"/>
        <scheme val="minor"/>
      </rPr>
      <t>0</t>
    </r>
    <r>
      <rPr>
        <b/>
        <sz val="11"/>
        <color theme="1"/>
        <rFont val="Aptos Narrow"/>
        <family val="2"/>
        <charset val="161"/>
        <scheme val="minor"/>
      </rPr>
      <t xml:space="preserve"> (Ω/km)</t>
    </r>
  </si>
  <si>
    <r>
      <t>X</t>
    </r>
    <r>
      <rPr>
        <b/>
        <vertAlign val="subscript"/>
        <sz val="12"/>
        <color theme="1"/>
        <rFont val="Aptos Narrow"/>
        <family val="2"/>
        <charset val="161"/>
        <scheme val="minor"/>
      </rPr>
      <t>0</t>
    </r>
    <r>
      <rPr>
        <b/>
        <sz val="11"/>
        <color theme="1"/>
        <rFont val="Aptos Narrow"/>
        <family val="2"/>
        <charset val="161"/>
        <scheme val="minor"/>
      </rPr>
      <t xml:space="preserve"> (Ω/km)</t>
    </r>
  </si>
  <si>
    <r>
      <t>C</t>
    </r>
    <r>
      <rPr>
        <b/>
        <vertAlign val="subscript"/>
        <sz val="12"/>
        <color theme="1"/>
        <rFont val="Aptos Narrow"/>
        <family val="2"/>
        <charset val="161"/>
        <scheme val="minor"/>
      </rPr>
      <t>0</t>
    </r>
    <r>
      <rPr>
        <b/>
        <sz val="11"/>
        <color theme="1"/>
        <rFont val="Aptos Narrow"/>
        <family val="2"/>
        <charset val="161"/>
        <scheme val="minor"/>
      </rPr>
      <t xml:space="preserve"> (μF/km)</t>
    </r>
  </si>
  <si>
    <t>Imax
(A)</t>
  </si>
  <si>
    <t>Tr-1</t>
  </si>
  <si>
    <t>JB1</t>
  </si>
  <si>
    <t>L1</t>
  </si>
  <si>
    <t>XLPE A2XS2Y 3x(1x300mm2)</t>
  </si>
  <si>
    <t>L2</t>
  </si>
  <si>
    <t>Tr-3</t>
  </si>
  <si>
    <t>L3</t>
  </si>
  <si>
    <t>XLPE A2XS2Y 3x(1x400mm2)</t>
  </si>
  <si>
    <t>Tr-4</t>
  </si>
  <si>
    <t>L4</t>
  </si>
  <si>
    <t>L5</t>
  </si>
  <si>
    <t>XLPE A2XS2Y 3x(1x630mm2)</t>
  </si>
  <si>
    <t>MV</t>
  </si>
  <si>
    <t>L6</t>
  </si>
  <si>
    <t>XLPE A2XS2Y 3x(1x800mm2)</t>
  </si>
  <si>
    <r>
      <rPr>
        <b/>
        <sz val="11"/>
        <color theme="1"/>
        <rFont val="Aptos Narrow"/>
        <family val="2"/>
        <charset val="161"/>
        <scheme val="minor"/>
      </rPr>
      <t>Cable formation</t>
    </r>
    <r>
      <rPr>
        <sz val="11"/>
        <color theme="1"/>
        <rFont val="Aptos Narrow"/>
        <family val="2"/>
        <charset val="161"/>
        <scheme val="minor"/>
      </rPr>
      <t xml:space="preserve">: triangular touching
</t>
    </r>
    <r>
      <rPr>
        <b/>
        <sz val="11"/>
        <color theme="1"/>
        <rFont val="Aptos Narrow"/>
        <family val="2"/>
        <charset val="161"/>
        <scheme val="minor"/>
      </rPr>
      <t>Rdc</t>
    </r>
    <r>
      <rPr>
        <sz val="11"/>
        <color theme="1"/>
        <rFont val="Aptos Narrow"/>
        <family val="2"/>
        <charset val="161"/>
        <scheme val="minor"/>
      </rPr>
      <t>: max DC Resistance of conductor at 20</t>
    </r>
    <r>
      <rPr>
        <vertAlign val="superscript"/>
        <sz val="11"/>
        <color theme="1"/>
        <rFont val="Aptos Narrow"/>
        <family val="2"/>
        <charset val="161"/>
        <scheme val="minor"/>
      </rPr>
      <t>o</t>
    </r>
    <r>
      <rPr>
        <sz val="11"/>
        <color theme="1"/>
        <rFont val="Aptos Narrow"/>
        <family val="2"/>
        <charset val="161"/>
        <scheme val="minor"/>
      </rPr>
      <t xml:space="preserve">C 
</t>
    </r>
    <r>
      <rPr>
        <b/>
        <sz val="11"/>
        <color theme="1"/>
        <rFont val="Aptos Narrow"/>
        <family val="2"/>
        <charset val="161"/>
        <scheme val="minor"/>
      </rPr>
      <t>R+</t>
    </r>
    <r>
      <rPr>
        <sz val="11"/>
        <color theme="1"/>
        <rFont val="Aptos Narrow"/>
        <family val="2"/>
        <charset val="161"/>
        <scheme val="minor"/>
      </rPr>
      <t>: conductor AC resistance (Ω/km) at maximum operating temperature (90</t>
    </r>
    <r>
      <rPr>
        <vertAlign val="superscript"/>
        <sz val="11"/>
        <color theme="1"/>
        <rFont val="Aptos Narrow"/>
        <family val="2"/>
        <charset val="161"/>
        <scheme val="minor"/>
      </rPr>
      <t>o</t>
    </r>
    <r>
      <rPr>
        <sz val="11"/>
        <color theme="1"/>
        <rFont val="Aptos Narrow"/>
        <family val="2"/>
        <charset val="161"/>
        <scheme val="minor"/>
      </rPr>
      <t xml:space="preserve">C)
</t>
    </r>
    <r>
      <rPr>
        <b/>
        <sz val="11"/>
        <color theme="1"/>
        <rFont val="Aptos Narrow"/>
        <family val="2"/>
        <charset val="161"/>
        <scheme val="minor"/>
      </rPr>
      <t>X+</t>
    </r>
    <r>
      <rPr>
        <sz val="11"/>
        <color theme="1"/>
        <rFont val="Aptos Narrow"/>
        <family val="2"/>
        <charset val="161"/>
        <scheme val="minor"/>
      </rPr>
      <t xml:space="preserve">: inductive reactance (Ω/km)
</t>
    </r>
    <r>
      <rPr>
        <b/>
        <sz val="11"/>
        <color theme="1"/>
        <rFont val="Aptos Narrow"/>
        <family val="2"/>
        <charset val="161"/>
        <scheme val="minor"/>
      </rPr>
      <t>C+</t>
    </r>
    <r>
      <rPr>
        <sz val="11"/>
        <color theme="1"/>
        <rFont val="Aptos Narrow"/>
        <family val="2"/>
        <charset val="161"/>
        <scheme val="minor"/>
      </rPr>
      <t xml:space="preserve">: nominal phase capacitance (μF/km)
</t>
    </r>
    <r>
      <rPr>
        <b/>
        <sz val="11"/>
        <color theme="1"/>
        <rFont val="Aptos Narrow"/>
        <family val="2"/>
        <charset val="161"/>
        <scheme val="minor"/>
      </rPr>
      <t>R</t>
    </r>
    <r>
      <rPr>
        <b/>
        <vertAlign val="subscript"/>
        <sz val="11"/>
        <color theme="1"/>
        <rFont val="Aptos Narrow"/>
        <family val="2"/>
        <charset val="161"/>
        <scheme val="minor"/>
      </rPr>
      <t>0</t>
    </r>
    <r>
      <rPr>
        <sz val="11"/>
        <color theme="1"/>
        <rFont val="Aptos Narrow"/>
        <family val="2"/>
        <charset val="161"/>
        <scheme val="minor"/>
      </rPr>
      <t xml:space="preserve">: zero phase sequence resistance (Ω/km)
</t>
    </r>
    <r>
      <rPr>
        <b/>
        <sz val="11"/>
        <color theme="1"/>
        <rFont val="Aptos Narrow"/>
        <family val="2"/>
        <charset val="161"/>
        <scheme val="minor"/>
      </rPr>
      <t>X</t>
    </r>
    <r>
      <rPr>
        <b/>
        <vertAlign val="subscript"/>
        <sz val="11"/>
        <color theme="1"/>
        <rFont val="Aptos Narrow"/>
        <family val="2"/>
        <charset val="161"/>
        <scheme val="minor"/>
      </rPr>
      <t>0</t>
    </r>
    <r>
      <rPr>
        <sz val="11"/>
        <color theme="1"/>
        <rFont val="Aptos Narrow"/>
        <family val="2"/>
        <charset val="161"/>
        <scheme val="minor"/>
      </rPr>
      <t xml:space="preserve">: zero phase sequence reactance (Ω/km)
</t>
    </r>
    <r>
      <rPr>
        <b/>
        <sz val="11"/>
        <color theme="1"/>
        <rFont val="Aptos Narrow"/>
        <family val="2"/>
        <charset val="161"/>
        <scheme val="minor"/>
      </rPr>
      <t>C</t>
    </r>
    <r>
      <rPr>
        <b/>
        <vertAlign val="subscript"/>
        <sz val="11"/>
        <color theme="1"/>
        <rFont val="Aptos Narrow"/>
        <family val="2"/>
        <charset val="161"/>
        <scheme val="minor"/>
      </rPr>
      <t>0</t>
    </r>
    <r>
      <rPr>
        <sz val="11"/>
        <color theme="1"/>
        <rFont val="Aptos Narrow"/>
        <family val="2"/>
        <charset val="161"/>
        <scheme val="minor"/>
      </rPr>
      <t xml:space="preserve">: zero phase sequence capacitance (μF/km)
</t>
    </r>
    <r>
      <rPr>
        <b/>
        <sz val="11"/>
        <color theme="1"/>
        <rFont val="Aptos Narrow"/>
        <family val="2"/>
        <charset val="161"/>
        <scheme val="minor"/>
      </rPr>
      <t>Imax</t>
    </r>
    <r>
      <rPr>
        <sz val="11"/>
        <color theme="1"/>
        <rFont val="Aptos Narrow"/>
        <family val="2"/>
        <charset val="161"/>
        <scheme val="minor"/>
      </rPr>
      <t xml:space="preserve">: current carrying capacity of cable 
</t>
    </r>
    <r>
      <rPr>
        <b/>
        <sz val="11"/>
        <color theme="1"/>
        <rFont val="Aptos Narrow"/>
        <family val="2"/>
        <charset val="161"/>
        <scheme val="minor"/>
      </rPr>
      <t>Imax conditions</t>
    </r>
    <r>
      <rPr>
        <sz val="11"/>
        <color theme="1"/>
        <rFont val="Aptos Narrow"/>
        <family val="2"/>
        <charset val="161"/>
        <scheme val="minor"/>
      </rPr>
      <t>: laid directly in ground, load factor: 1.0, triangular touching formation, metallic sheaths solidly-bonded (at both ends), soil thermal resistivity: 1.5 K.m/W, depth of laying: 0.8m, ground temperature: 20</t>
    </r>
    <r>
      <rPr>
        <vertAlign val="superscript"/>
        <sz val="11"/>
        <color theme="1"/>
        <rFont val="Aptos Narrow"/>
        <family val="2"/>
        <charset val="161"/>
        <scheme val="minor"/>
      </rPr>
      <t>o</t>
    </r>
    <r>
      <rPr>
        <sz val="11"/>
        <color theme="1"/>
        <rFont val="Aptos Narrow"/>
        <family val="2"/>
        <charset val="161"/>
        <scheme val="minor"/>
      </rPr>
      <t>C</t>
    </r>
  </si>
  <si>
    <t>L7</t>
  </si>
  <si>
    <t>L8</t>
  </si>
  <si>
    <t>Tr-6</t>
  </si>
  <si>
    <r>
      <rPr>
        <vertAlign val="superscript"/>
        <sz val="11"/>
        <color theme="1"/>
        <rFont val="Aptos Narrow"/>
        <family val="2"/>
        <scheme val="minor"/>
      </rPr>
      <t xml:space="preserve">
 1</t>
    </r>
    <r>
      <rPr>
        <sz val="11"/>
        <color theme="1"/>
        <rFont val="Aptos Narrow"/>
        <family val="2"/>
        <scheme val="minor"/>
      </rPr>
      <t xml:space="preserve"> @rack terminals, BOL, reference environmental conditions
</t>
    </r>
    <r>
      <rPr>
        <vertAlign val="superscript"/>
        <sz val="11"/>
        <color theme="1"/>
        <rFont val="Aptos Narrow"/>
        <family val="2"/>
        <scheme val="minor"/>
      </rPr>
      <t xml:space="preserve"> 2</t>
    </r>
    <r>
      <rPr>
        <sz val="11"/>
        <color theme="1"/>
        <rFont val="Aptos Narrow"/>
        <family val="2"/>
        <scheme val="minor"/>
      </rPr>
      <t xml:space="preserve"> C-rate: rate of time to charge to the max depth of charge (DOC) / discharge to the max depth of discharge (DOD), t=1/C-rate (in hours), t=60/C-rate (in min)
</t>
    </r>
    <r>
      <rPr>
        <vertAlign val="superscript"/>
        <sz val="11"/>
        <color theme="1"/>
        <rFont val="Aptos Narrow"/>
        <family val="2"/>
        <scheme val="minor"/>
      </rPr>
      <t xml:space="preserve"> 3</t>
    </r>
    <r>
      <rPr>
        <sz val="11"/>
        <color theme="1"/>
        <rFont val="Aptos Narrow"/>
        <family val="2"/>
        <scheme val="minor"/>
      </rPr>
      <t xml:space="preserve"> @converter AC terminal 
</t>
    </r>
    <r>
      <rPr>
        <vertAlign val="superscript"/>
        <sz val="11"/>
        <color theme="1"/>
        <rFont val="Aptos Narrow"/>
        <family val="2"/>
        <scheme val="minor"/>
      </rPr>
      <t xml:space="preserve"> 4</t>
    </r>
    <r>
      <rPr>
        <sz val="11"/>
        <color theme="1"/>
        <rFont val="Aptos Narrow"/>
        <family val="2"/>
        <scheme val="minor"/>
      </rPr>
      <t xml:space="preserve"> max auxiliary load consumption
</t>
    </r>
  </si>
  <si>
    <t>TR-1a</t>
  </si>
  <si>
    <t>TR-4a</t>
  </si>
  <si>
    <r>
      <t xml:space="preserve">Rated active power charge
(kW) </t>
    </r>
    <r>
      <rPr>
        <b/>
        <vertAlign val="superscript"/>
        <sz val="11"/>
        <color theme="1"/>
        <rFont val="Aptos Narrow"/>
        <family val="2"/>
        <scheme val="minor"/>
      </rPr>
      <t>3</t>
    </r>
  </si>
  <si>
    <r>
      <t xml:space="preserve">Rated active power discharge
(kW) </t>
    </r>
    <r>
      <rPr>
        <b/>
        <vertAlign val="superscript"/>
        <sz val="11"/>
        <color theme="1"/>
        <rFont val="Aptos Narrow"/>
        <family val="2"/>
        <scheme val="minor"/>
      </rPr>
      <t>3</t>
    </r>
  </si>
  <si>
    <r>
      <t xml:space="preserve">Auxiliaries
(kW) </t>
    </r>
    <r>
      <rPr>
        <b/>
        <vertAlign val="superscript"/>
        <sz val="11"/>
        <color theme="1"/>
        <rFont val="Aptos Narrow"/>
        <family val="2"/>
        <scheme val="minor"/>
      </rPr>
      <t>4</t>
    </r>
  </si>
  <si>
    <r>
      <t xml:space="preserve">Auxiliaries
(kVAr) </t>
    </r>
    <r>
      <rPr>
        <b/>
        <vertAlign val="superscript"/>
        <sz val="11"/>
        <color theme="1"/>
        <rFont val="Aptos Narrow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</si>
</sst>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161"/>
      <scheme val="minor"/>
    </font>
    <font>
      <sz val="8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i/>
      <sz val="10"/>
      <name val="Aptos Narrow"/>
      <family val="2"/>
      <scheme val="minor"/>
    </font>
    <font>
      <b/>
      <vertAlign val="subscript"/>
      <sz val="12"/>
      <color theme="1"/>
      <name val="Aptos Narrow"/>
      <family val="2"/>
      <charset val="161"/>
      <scheme val="minor"/>
    </font>
    <font>
      <sz val="11"/>
      <color theme="1"/>
      <name val="Aptos Narrow"/>
      <family val="2"/>
      <charset val="161"/>
      <scheme val="minor"/>
    </font>
    <font>
      <vertAlign val="superscript"/>
      <sz val="11"/>
      <color theme="1"/>
      <name val="Aptos Narrow"/>
      <family val="2"/>
      <charset val="161"/>
      <scheme val="minor"/>
    </font>
    <font>
      <b/>
      <vertAlign val="subscript"/>
      <sz val="11"/>
      <color theme="1"/>
      <name val="Aptos Narrow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2" borderId="2" xfId="0" applyFill="1" applyBorder="1"/>
    <xf numFmtId="0" fontId="0" fillId="0" borderId="7" xfId="0" applyBorder="1"/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2" borderId="10" xfId="0" applyFill="1" applyBorder="1"/>
    <xf numFmtId="0" fontId="0" fillId="0" borderId="11" xfId="0" applyBorder="1"/>
    <xf numFmtId="0" fontId="0" fillId="0" borderId="13" xfId="0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1" fillId="0" borderId="1" xfId="0" applyFont="1" applyBorder="1"/>
    <xf numFmtId="0" fontId="1" fillId="0" borderId="2" xfId="0" applyFont="1" applyBorder="1"/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textRotation="90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0" fillId="2" borderId="2" xfId="0" applyNumberForma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4" fontId="0" fillId="0" borderId="10" xfId="0" applyNumberFormat="1" applyBorder="1"/>
    <xf numFmtId="0" fontId="0" fillId="0" borderId="24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164" fontId="0" fillId="0" borderId="4" xfId="0" applyNumberFormat="1" applyBorder="1"/>
    <xf numFmtId="0" fontId="0" fillId="0" borderId="25" xfId="0" applyBorder="1"/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1" fillId="0" borderId="2" xfId="0" applyNumberFormat="1" applyFont="1" applyBorder="1"/>
    <xf numFmtId="3" fontId="1" fillId="0" borderId="7" xfId="0" applyNumberFormat="1" applyFont="1" applyBorder="1"/>
    <xf numFmtId="0" fontId="0" fillId="0" borderId="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2</xdr:row>
      <xdr:rowOff>47625</xdr:rowOff>
    </xdr:from>
    <xdr:to>
      <xdr:col>11</xdr:col>
      <xdr:colOff>373196</xdr:colOff>
      <xdr:row>27</xdr:row>
      <xdr:rowOff>179730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0730240-B2E9-E5F9-B419-4F90E018B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457200"/>
          <a:ext cx="6478721" cy="5856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8</xdr:col>
      <xdr:colOff>2847975</xdr:colOff>
      <xdr:row>15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578E56-D587-4B9B-B6CD-714060AD6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4238625"/>
          <a:ext cx="5495925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C34A-7849-4FF9-8747-59227FAA5878}">
  <dimension ref="M1:AJ26"/>
  <sheetViews>
    <sheetView tabSelected="1" workbookViewId="0">
      <selection activeCell="P23" sqref="P23"/>
    </sheetView>
  </sheetViews>
  <sheetFormatPr defaultRowHeight="15" x14ac:dyDescent="0.25"/>
  <cols>
    <col min="13" max="13" width="9.7109375" bestFit="1" customWidth="1"/>
    <col min="14" max="14" width="8.42578125" bestFit="1" customWidth="1"/>
    <col min="15" max="15" width="6.42578125" bestFit="1" customWidth="1"/>
    <col min="16" max="16" width="9.5703125" bestFit="1" customWidth="1"/>
    <col min="17" max="17" width="7.85546875" bestFit="1" customWidth="1"/>
    <col min="18" max="18" width="13.140625" bestFit="1" customWidth="1"/>
    <col min="19" max="19" width="15.85546875" bestFit="1" customWidth="1"/>
    <col min="20" max="21" width="10.42578125" bestFit="1" customWidth="1"/>
    <col min="22" max="22" width="10.7109375" customWidth="1"/>
    <col min="23" max="23" width="10.140625" bestFit="1" customWidth="1"/>
    <col min="28" max="28" width="25.28515625" bestFit="1" customWidth="1"/>
  </cols>
  <sheetData>
    <row r="1" spans="13:36" ht="15.75" thickBot="1" x14ac:dyDescent="0.3"/>
    <row r="2" spans="13:36" ht="16.5" thickTop="1" thickBot="1" x14ac:dyDescent="0.3">
      <c r="AB2" s="29" t="s">
        <v>27</v>
      </c>
      <c r="AC2" s="30">
        <v>150</v>
      </c>
      <c r="AD2" s="31" t="s">
        <v>28</v>
      </c>
    </row>
    <row r="3" spans="13:36" ht="16.5" thickTop="1" thickBot="1" x14ac:dyDescent="0.3">
      <c r="AB3" s="29" t="s">
        <v>29</v>
      </c>
      <c r="AC3" s="30">
        <v>20</v>
      </c>
      <c r="AD3" s="31" t="s">
        <v>28</v>
      </c>
    </row>
    <row r="4" spans="13:36" ht="16.5" thickTop="1" thickBot="1" x14ac:dyDescent="0.3">
      <c r="AB4" s="29" t="s">
        <v>30</v>
      </c>
      <c r="AC4" s="59"/>
      <c r="AD4" s="60"/>
    </row>
    <row r="5" spans="13:36" ht="48" thickTop="1" thickBot="1" x14ac:dyDescent="0.3">
      <c r="M5" s="1" t="s">
        <v>0</v>
      </c>
      <c r="N5" s="2" t="s">
        <v>1</v>
      </c>
      <c r="O5" s="2" t="s">
        <v>6</v>
      </c>
      <c r="P5" s="2" t="s">
        <v>9</v>
      </c>
      <c r="Q5" s="2" t="s">
        <v>11</v>
      </c>
      <c r="R5" s="2" t="s">
        <v>65</v>
      </c>
      <c r="S5" s="2" t="s">
        <v>66</v>
      </c>
      <c r="T5" s="2" t="s">
        <v>67</v>
      </c>
      <c r="U5" s="2" t="s">
        <v>68</v>
      </c>
      <c r="V5" s="2" t="s">
        <v>7</v>
      </c>
      <c r="W5" s="2" t="s">
        <v>8</v>
      </c>
      <c r="Y5" s="29" t="s">
        <v>31</v>
      </c>
      <c r="Z5" s="32" t="s">
        <v>32</v>
      </c>
      <c r="AA5" s="33" t="s">
        <v>33</v>
      </c>
      <c r="AB5" s="32" t="s">
        <v>34</v>
      </c>
      <c r="AC5" s="33" t="s">
        <v>35</v>
      </c>
      <c r="AD5" s="33" t="s">
        <v>36</v>
      </c>
      <c r="AE5" s="33" t="s">
        <v>37</v>
      </c>
      <c r="AF5" s="33" t="s">
        <v>38</v>
      </c>
      <c r="AG5" s="33" t="s">
        <v>39</v>
      </c>
      <c r="AH5" s="33" t="s">
        <v>40</v>
      </c>
      <c r="AI5" s="33" t="s">
        <v>41</v>
      </c>
      <c r="AJ5" s="34" t="s">
        <v>42</v>
      </c>
    </row>
    <row r="6" spans="13:36" ht="16.5" thickTop="1" thickBot="1" x14ac:dyDescent="0.3">
      <c r="M6" s="3" t="s">
        <v>2</v>
      </c>
      <c r="N6" s="4">
        <v>1</v>
      </c>
      <c r="O6" s="4">
        <v>2</v>
      </c>
      <c r="P6" s="5">
        <v>7200</v>
      </c>
      <c r="Q6" s="6">
        <v>0.5</v>
      </c>
      <c r="R6" s="5">
        <f>P6*Q6</f>
        <v>3600</v>
      </c>
      <c r="S6" s="5">
        <v>3600</v>
      </c>
      <c r="T6" s="5">
        <v>0</v>
      </c>
      <c r="U6" s="5">
        <v>0</v>
      </c>
      <c r="V6" s="5">
        <v>1</v>
      </c>
      <c r="W6" s="7">
        <v>3600</v>
      </c>
      <c r="Y6" s="35" t="s">
        <v>43</v>
      </c>
      <c r="Z6" s="36" t="s">
        <v>44</v>
      </c>
      <c r="AA6" s="12" t="s">
        <v>45</v>
      </c>
      <c r="AB6" s="13" t="s">
        <v>46</v>
      </c>
      <c r="AC6" s="37">
        <v>0.1</v>
      </c>
      <c r="AD6" s="37">
        <v>0.13</v>
      </c>
      <c r="AE6" s="37">
        <v>0.109</v>
      </c>
      <c r="AF6" s="37">
        <v>0.249</v>
      </c>
      <c r="AG6" s="37">
        <v>0.94199999999999995</v>
      </c>
      <c r="AH6" s="37">
        <v>6.0999999999999999E-2</v>
      </c>
      <c r="AI6" s="37">
        <v>0.249</v>
      </c>
      <c r="AJ6" s="15">
        <v>414</v>
      </c>
    </row>
    <row r="7" spans="13:36" ht="16.5" thickTop="1" thickBot="1" x14ac:dyDescent="0.3">
      <c r="M7" s="8" t="s">
        <v>63</v>
      </c>
      <c r="N7" s="9">
        <v>1</v>
      </c>
      <c r="O7" s="9">
        <v>0</v>
      </c>
      <c r="P7" s="10">
        <v>0</v>
      </c>
      <c r="Q7" s="10"/>
      <c r="R7" s="10">
        <v>0</v>
      </c>
      <c r="S7" s="10">
        <v>0</v>
      </c>
      <c r="T7" s="10">
        <v>50</v>
      </c>
      <c r="U7" s="10">
        <v>28</v>
      </c>
      <c r="V7" s="10"/>
      <c r="W7" s="11"/>
      <c r="Y7" s="38" t="s">
        <v>48</v>
      </c>
      <c r="Z7" s="39" t="s">
        <v>44</v>
      </c>
      <c r="AA7" s="40" t="s">
        <v>47</v>
      </c>
      <c r="AB7" s="41" t="s">
        <v>46</v>
      </c>
      <c r="AC7" s="42">
        <v>0.1</v>
      </c>
      <c r="AD7" s="42">
        <v>0.13</v>
      </c>
      <c r="AE7" s="42">
        <v>0.109</v>
      </c>
      <c r="AF7" s="42">
        <v>0.249</v>
      </c>
      <c r="AG7" s="42">
        <v>0.94199999999999995</v>
      </c>
      <c r="AH7" s="42">
        <v>6.0999999999999999E-2</v>
      </c>
      <c r="AI7" s="42">
        <v>0.249</v>
      </c>
      <c r="AJ7" s="43">
        <v>414</v>
      </c>
    </row>
    <row r="8" spans="13:36" ht="15.75" thickTop="1" x14ac:dyDescent="0.25">
      <c r="M8" s="48" t="s">
        <v>3</v>
      </c>
      <c r="N8" s="12">
        <v>1</v>
      </c>
      <c r="O8" s="12">
        <v>2</v>
      </c>
      <c r="P8" s="13">
        <v>4000</v>
      </c>
      <c r="Q8" s="14">
        <v>0.5</v>
      </c>
      <c r="R8" s="13">
        <f>P8*Q8</f>
        <v>2000</v>
      </c>
      <c r="S8" s="13">
        <v>2000</v>
      </c>
      <c r="T8" s="13">
        <v>0</v>
      </c>
      <c r="U8" s="13">
        <v>0</v>
      </c>
      <c r="V8" s="13">
        <v>1</v>
      </c>
      <c r="W8" s="15">
        <v>2000</v>
      </c>
      <c r="Y8" s="38" t="s">
        <v>51</v>
      </c>
      <c r="Z8" s="39" t="s">
        <v>44</v>
      </c>
      <c r="AA8" s="40" t="s">
        <v>49</v>
      </c>
      <c r="AB8" s="41" t="s">
        <v>50</v>
      </c>
      <c r="AC8" s="42">
        <v>7.7799999999999994E-2</v>
      </c>
      <c r="AD8" s="42">
        <v>0.10199999999999999</v>
      </c>
      <c r="AE8" s="42">
        <v>0.104</v>
      </c>
      <c r="AF8" s="42">
        <v>0.27300000000000002</v>
      </c>
      <c r="AG8" s="42">
        <v>0.86899999999999999</v>
      </c>
      <c r="AH8" s="42">
        <v>5.7000000000000002E-2</v>
      </c>
      <c r="AI8" s="42">
        <v>0.27300000000000002</v>
      </c>
      <c r="AJ8" s="43">
        <v>470</v>
      </c>
    </row>
    <row r="9" spans="13:36" ht="15.75" thickBot="1" x14ac:dyDescent="0.3">
      <c r="M9" s="49"/>
      <c r="N9" s="16">
        <v>2</v>
      </c>
      <c r="O9" s="16">
        <v>0</v>
      </c>
      <c r="P9" s="17">
        <v>0</v>
      </c>
      <c r="Q9" s="17"/>
      <c r="R9" s="17">
        <v>0</v>
      </c>
      <c r="S9" s="17">
        <v>0</v>
      </c>
      <c r="T9" s="17">
        <v>90</v>
      </c>
      <c r="U9" s="17">
        <v>50</v>
      </c>
      <c r="V9" s="17"/>
      <c r="W9" s="18"/>
      <c r="Y9" s="38" t="s">
        <v>51</v>
      </c>
      <c r="Z9" s="39" t="s">
        <v>44</v>
      </c>
      <c r="AA9" s="40" t="s">
        <v>52</v>
      </c>
      <c r="AB9" s="41" t="s">
        <v>50</v>
      </c>
      <c r="AC9" s="42">
        <v>7.7799999999999994E-2</v>
      </c>
      <c r="AD9" s="42">
        <v>0.10199999999999999</v>
      </c>
      <c r="AE9" s="42">
        <v>0.104</v>
      </c>
      <c r="AF9" s="42">
        <v>0.27300000000000002</v>
      </c>
      <c r="AG9" s="42">
        <v>0.86899999999999999</v>
      </c>
      <c r="AH9" s="42">
        <v>5.7000000000000002E-2</v>
      </c>
      <c r="AI9" s="42">
        <v>0.27300000000000002</v>
      </c>
      <c r="AJ9" s="43">
        <v>470</v>
      </c>
    </row>
    <row r="10" spans="13:36" ht="16.5" thickTop="1" thickBot="1" x14ac:dyDescent="0.3">
      <c r="M10" s="3" t="s">
        <v>4</v>
      </c>
      <c r="N10" s="4">
        <v>1</v>
      </c>
      <c r="O10" s="4">
        <v>4</v>
      </c>
      <c r="P10" s="5">
        <v>7000</v>
      </c>
      <c r="Q10" s="6">
        <v>0.5</v>
      </c>
      <c r="R10" s="5">
        <f>P10*Q10</f>
        <v>3500</v>
      </c>
      <c r="S10" s="5">
        <v>3500</v>
      </c>
      <c r="T10" s="5">
        <v>0</v>
      </c>
      <c r="U10" s="5">
        <v>0</v>
      </c>
      <c r="V10" s="5">
        <v>2</v>
      </c>
      <c r="W10" s="7">
        <v>3600</v>
      </c>
      <c r="Y10" s="38" t="s">
        <v>61</v>
      </c>
      <c r="Z10" s="39" t="s">
        <v>44</v>
      </c>
      <c r="AA10" s="40" t="s">
        <v>53</v>
      </c>
      <c r="AB10" s="41" t="s">
        <v>54</v>
      </c>
      <c r="AC10" s="42">
        <v>4.6899999999999997E-2</v>
      </c>
      <c r="AD10" s="42">
        <v>6.2600000000000003E-2</v>
      </c>
      <c r="AE10" s="42">
        <v>9.7000000000000003E-2</v>
      </c>
      <c r="AF10" s="42">
        <v>0.33</v>
      </c>
      <c r="AG10" s="42">
        <v>0.73799999999999999</v>
      </c>
      <c r="AH10" s="42">
        <v>0.05</v>
      </c>
      <c r="AI10" s="42">
        <v>0.33</v>
      </c>
      <c r="AJ10" s="43">
        <v>602</v>
      </c>
    </row>
    <row r="11" spans="13:36" ht="16.5" thickTop="1" thickBot="1" x14ac:dyDescent="0.3">
      <c r="M11" s="3" t="s">
        <v>64</v>
      </c>
      <c r="N11" s="4">
        <v>1</v>
      </c>
      <c r="O11" s="4">
        <v>0</v>
      </c>
      <c r="P11" s="5">
        <v>0</v>
      </c>
      <c r="Q11" s="5"/>
      <c r="R11" s="5">
        <v>0</v>
      </c>
      <c r="S11" s="5">
        <v>0</v>
      </c>
      <c r="T11" s="5">
        <v>88</v>
      </c>
      <c r="U11" s="5">
        <v>49</v>
      </c>
      <c r="V11" s="5"/>
      <c r="W11" s="7"/>
      <c r="Y11" s="38" t="s">
        <v>61</v>
      </c>
      <c r="Z11" s="39" t="s">
        <v>44</v>
      </c>
      <c r="AA11" s="40" t="s">
        <v>56</v>
      </c>
      <c r="AB11" s="41" t="s">
        <v>54</v>
      </c>
      <c r="AC11" s="42">
        <v>4.6899999999999997E-2</v>
      </c>
      <c r="AD11" s="42">
        <v>6.2600000000000003E-2</v>
      </c>
      <c r="AE11" s="42">
        <v>9.7000000000000003E-2</v>
      </c>
      <c r="AF11" s="42">
        <v>0.33</v>
      </c>
      <c r="AG11" s="42">
        <v>0.73799999999999999</v>
      </c>
      <c r="AH11" s="42">
        <v>0.05</v>
      </c>
      <c r="AI11" s="42">
        <v>0.33</v>
      </c>
      <c r="AJ11" s="43">
        <v>602</v>
      </c>
    </row>
    <row r="12" spans="13:36" ht="15.75" customHeight="1" thickTop="1" x14ac:dyDescent="0.25">
      <c r="M12" s="48" t="s">
        <v>5</v>
      </c>
      <c r="N12" s="12">
        <v>1</v>
      </c>
      <c r="O12" s="12">
        <v>4</v>
      </c>
      <c r="P12" s="13">
        <v>6000</v>
      </c>
      <c r="Q12" s="14">
        <v>0.5</v>
      </c>
      <c r="R12" s="13">
        <f>P12*Q12</f>
        <v>3000</v>
      </c>
      <c r="S12" s="13">
        <v>3000</v>
      </c>
      <c r="T12" s="13">
        <v>0</v>
      </c>
      <c r="U12" s="13">
        <v>0</v>
      </c>
      <c r="V12" s="13">
        <v>2</v>
      </c>
      <c r="W12" s="15">
        <v>3000</v>
      </c>
      <c r="Y12" s="38" t="s">
        <v>44</v>
      </c>
      <c r="Z12" s="39" t="s">
        <v>55</v>
      </c>
      <c r="AA12" s="40" t="s">
        <v>59</v>
      </c>
      <c r="AB12" s="41" t="s">
        <v>57</v>
      </c>
      <c r="AC12" s="42">
        <v>3.6700000000000003E-2</v>
      </c>
      <c r="AD12" s="42">
        <v>5.0999999999999997E-2</v>
      </c>
      <c r="AE12" s="42">
        <v>9.4E-2</v>
      </c>
      <c r="AF12" s="42">
        <v>0.372</v>
      </c>
      <c r="AG12" s="42">
        <v>0.66300000000000003</v>
      </c>
      <c r="AH12" s="42">
        <v>4.7E-2</v>
      </c>
      <c r="AI12" s="42">
        <v>0.372</v>
      </c>
      <c r="AJ12" s="43">
        <v>677</v>
      </c>
    </row>
    <row r="13" spans="13:36" ht="15.75" thickBot="1" x14ac:dyDescent="0.3">
      <c r="M13" s="49"/>
      <c r="N13" s="16">
        <v>2</v>
      </c>
      <c r="O13" s="16">
        <v>0</v>
      </c>
      <c r="P13" s="17">
        <v>0</v>
      </c>
      <c r="Q13" s="17"/>
      <c r="R13" s="17">
        <v>0</v>
      </c>
      <c r="S13" s="17">
        <v>0</v>
      </c>
      <c r="T13" s="17">
        <v>75</v>
      </c>
      <c r="U13" s="17">
        <v>42</v>
      </c>
      <c r="V13" s="17"/>
      <c r="W13" s="18"/>
      <c r="Y13" s="44" t="s">
        <v>44</v>
      </c>
      <c r="Z13" s="45" t="s">
        <v>55</v>
      </c>
      <c r="AA13" s="16" t="s">
        <v>60</v>
      </c>
      <c r="AB13" s="41" t="s">
        <v>57</v>
      </c>
      <c r="AC13" s="42">
        <v>3.6700000000000003E-2</v>
      </c>
      <c r="AD13" s="42">
        <v>5.0999999999999997E-2</v>
      </c>
      <c r="AE13" s="42">
        <v>9.4E-2</v>
      </c>
      <c r="AF13" s="42">
        <v>0.372</v>
      </c>
      <c r="AG13" s="42">
        <v>0.66300000000000003</v>
      </c>
      <c r="AH13" s="42">
        <v>4.7E-2</v>
      </c>
      <c r="AI13" s="42">
        <v>0.372</v>
      </c>
      <c r="AJ13" s="43">
        <v>677</v>
      </c>
    </row>
    <row r="14" spans="13:36" ht="16.5" thickTop="1" thickBot="1" x14ac:dyDescent="0.3">
      <c r="M14" s="19" t="s">
        <v>10</v>
      </c>
      <c r="N14" s="20"/>
      <c r="O14" s="20"/>
      <c r="P14" s="46">
        <f>SUM(P6:P13)</f>
        <v>24200</v>
      </c>
      <c r="Q14" s="46"/>
      <c r="R14" s="46">
        <f>SUM(R6:R13)</f>
        <v>12100</v>
      </c>
      <c r="S14" s="46">
        <f>SUM(S6:S13)</f>
        <v>12100</v>
      </c>
      <c r="T14" s="46">
        <f t="shared" ref="T14:U14" si="0">SUM(T6:T13)</f>
        <v>303</v>
      </c>
      <c r="U14" s="46">
        <f t="shared" si="0"/>
        <v>169</v>
      </c>
      <c r="V14" s="46">
        <f t="shared" ref="V14" si="1">SUM(V6:V13)</f>
        <v>6</v>
      </c>
      <c r="W14" s="47">
        <f t="shared" ref="W14" si="2">SUM(W6:W13)</f>
        <v>12200</v>
      </c>
      <c r="Y14" s="61" t="s">
        <v>58</v>
      </c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3"/>
    </row>
    <row r="15" spans="13:36" ht="21.75" customHeight="1" thickTop="1" x14ac:dyDescent="0.25">
      <c r="M15" s="50" t="s">
        <v>62</v>
      </c>
      <c r="N15" s="51"/>
      <c r="O15" s="51"/>
      <c r="P15" s="51"/>
      <c r="Q15" s="51"/>
      <c r="R15" s="51"/>
      <c r="S15" s="51"/>
      <c r="T15" s="51"/>
      <c r="U15" s="51"/>
      <c r="V15" s="51"/>
      <c r="W15" s="52"/>
      <c r="Y15" s="64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6"/>
    </row>
    <row r="16" spans="13:36" ht="21.75" customHeight="1" x14ac:dyDescent="0.25">
      <c r="M16" s="53"/>
      <c r="N16" s="54"/>
      <c r="O16" s="54"/>
      <c r="P16" s="54"/>
      <c r="Q16" s="54"/>
      <c r="R16" s="54"/>
      <c r="S16" s="54"/>
      <c r="T16" s="54"/>
      <c r="U16" s="54"/>
      <c r="V16" s="54"/>
      <c r="W16" s="55"/>
      <c r="Y16" s="64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6"/>
    </row>
    <row r="17" spans="13:36" ht="21.75" customHeight="1" x14ac:dyDescent="0.25">
      <c r="M17" s="53"/>
      <c r="N17" s="54"/>
      <c r="O17" s="54"/>
      <c r="P17" s="54"/>
      <c r="Q17" s="54"/>
      <c r="R17" s="54"/>
      <c r="S17" s="54"/>
      <c r="T17" s="54"/>
      <c r="U17" s="54"/>
      <c r="V17" s="54"/>
      <c r="W17" s="55"/>
      <c r="Y17" s="64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6"/>
    </row>
    <row r="18" spans="13:36" ht="21.75" customHeight="1" thickBot="1" x14ac:dyDescent="0.3">
      <c r="M18" s="56"/>
      <c r="N18" s="57"/>
      <c r="O18" s="57"/>
      <c r="P18" s="57"/>
      <c r="Q18" s="57"/>
      <c r="R18" s="57"/>
      <c r="S18" s="57"/>
      <c r="T18" s="57"/>
      <c r="U18" s="57"/>
      <c r="V18" s="57"/>
      <c r="W18" s="58"/>
      <c r="Y18" s="64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6"/>
    </row>
    <row r="19" spans="13:36" ht="15.75" thickTop="1" x14ac:dyDescent="0.25">
      <c r="Y19" s="64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6"/>
    </row>
    <row r="20" spans="13:36" x14ac:dyDescent="0.25">
      <c r="Y20" s="64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6"/>
    </row>
    <row r="21" spans="13:36" x14ac:dyDescent="0.25">
      <c r="Y21" s="64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6"/>
    </row>
    <row r="22" spans="13:36" x14ac:dyDescent="0.25">
      <c r="Y22" s="64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6"/>
    </row>
    <row r="23" spans="13:36" x14ac:dyDescent="0.25">
      <c r="Y23" s="64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6"/>
    </row>
    <row r="24" spans="13:36" x14ac:dyDescent="0.25">
      <c r="Y24" s="64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6"/>
    </row>
    <row r="25" spans="13:36" ht="15.75" thickBot="1" x14ac:dyDescent="0.3">
      <c r="Y25" s="67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9"/>
    </row>
    <row r="26" spans="13:36" ht="15.75" thickTop="1" x14ac:dyDescent="0.25"/>
  </sheetData>
  <mergeCells count="5">
    <mergeCell ref="M8:M9"/>
    <mergeCell ref="M12:M13"/>
    <mergeCell ref="M15:W18"/>
    <mergeCell ref="AC4:AD4"/>
    <mergeCell ref="Y14:AJ25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85C94-6E14-4A4E-9130-76BC4E7566F4}">
  <dimension ref="A5:I8"/>
  <sheetViews>
    <sheetView zoomScale="120" zoomScaleNormal="120" workbookViewId="0">
      <selection activeCell="E17" sqref="E17"/>
    </sheetView>
  </sheetViews>
  <sheetFormatPr defaultRowHeight="15" x14ac:dyDescent="0.25"/>
  <cols>
    <col min="1" max="1" width="4.85546875" bestFit="1" customWidth="1"/>
    <col min="2" max="2" width="10.7109375" bestFit="1" customWidth="1"/>
    <col min="3" max="3" width="9.140625" bestFit="1" customWidth="1"/>
    <col min="4" max="4" width="12" bestFit="1" customWidth="1"/>
    <col min="5" max="5" width="14" bestFit="1" customWidth="1"/>
    <col min="6" max="6" width="5.85546875" bestFit="1" customWidth="1"/>
    <col min="7" max="7" width="14" bestFit="1" customWidth="1"/>
    <col min="8" max="8" width="5.85546875" bestFit="1" customWidth="1"/>
    <col min="9" max="9" width="52.85546875" bestFit="1" customWidth="1"/>
  </cols>
  <sheetData>
    <row r="5" spans="1:9" x14ac:dyDescent="0.25">
      <c r="A5" s="21"/>
      <c r="B5" s="70" t="s">
        <v>12</v>
      </c>
      <c r="C5" s="70"/>
      <c r="D5" s="70"/>
      <c r="E5" s="70"/>
      <c r="F5" s="70"/>
      <c r="G5" s="70"/>
      <c r="H5" s="70"/>
      <c r="I5" s="70"/>
    </row>
    <row r="6" spans="1:9" ht="40.5" x14ac:dyDescent="0.25">
      <c r="A6" s="21"/>
      <c r="B6" s="22" t="s">
        <v>13</v>
      </c>
      <c r="C6" s="22" t="s">
        <v>14</v>
      </c>
      <c r="D6" s="22" t="s">
        <v>15</v>
      </c>
      <c r="E6" s="22" t="s">
        <v>16</v>
      </c>
      <c r="F6" s="22" t="s">
        <v>17</v>
      </c>
      <c r="G6" s="22" t="s">
        <v>18</v>
      </c>
      <c r="H6" s="22" t="s">
        <v>19</v>
      </c>
      <c r="I6" s="22" t="s">
        <v>20</v>
      </c>
    </row>
    <row r="7" spans="1:9" ht="95.25" customHeight="1" x14ac:dyDescent="0.25">
      <c r="A7" s="21"/>
      <c r="B7" s="23"/>
      <c r="C7" s="24"/>
      <c r="D7" s="24"/>
      <c r="E7" s="24"/>
      <c r="F7" s="24"/>
      <c r="G7" s="24"/>
      <c r="H7" s="24"/>
      <c r="I7" s="24"/>
    </row>
    <row r="8" spans="1:9" ht="95.25" customHeight="1" x14ac:dyDescent="0.25">
      <c r="A8" s="25" t="s">
        <v>21</v>
      </c>
      <c r="B8" s="26" t="s">
        <v>22</v>
      </c>
      <c r="C8" s="27" t="s">
        <v>23</v>
      </c>
      <c r="D8" s="26">
        <v>20</v>
      </c>
      <c r="E8" s="26" t="s">
        <v>24</v>
      </c>
      <c r="F8" s="26">
        <v>60</v>
      </c>
      <c r="G8" s="26" t="s">
        <v>25</v>
      </c>
      <c r="H8" s="26">
        <v>1</v>
      </c>
      <c r="I8" s="28" t="s">
        <v>26</v>
      </c>
    </row>
  </sheetData>
  <mergeCells count="1">
    <mergeCell ref="B5:I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demo BESS plant (ESM)</vt:lpstr>
      <vt:lpstr>OLTC-AVR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Νομικός Βασίλειος</dc:creator>
  <cp:lastModifiedBy>Νομικός Βασίλειος</cp:lastModifiedBy>
  <dcterms:created xsi:type="dcterms:W3CDTF">2025-09-01T12:16:49Z</dcterms:created>
  <dcterms:modified xsi:type="dcterms:W3CDTF">2025-09-02T09:52:19Z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24ed5-0cfc-4d4c-ac51-e92bca5b81d6_Enabled">
    <vt:lpwstr>true</vt:lpwstr>
  </property>
  <property fmtid="{D5CDD505-2E9C-101B-9397-08002B2CF9AE}" pid="3" name="MSIP_Label_05724ed5-0cfc-4d4c-ac51-e92bca5b81d6_SetDate">
    <vt:lpwstr>2025-09-01T12:18:45Z</vt:lpwstr>
  </property>
  <property fmtid="{D5CDD505-2E9C-101B-9397-08002B2CF9AE}" pid="4" name="MSIP_Label_05724ed5-0cfc-4d4c-ac51-e92bca5b81d6_Method">
    <vt:lpwstr>Standard</vt:lpwstr>
  </property>
  <property fmtid="{D5CDD505-2E9C-101B-9397-08002B2CF9AE}" pid="5" name="MSIP_Label_05724ed5-0cfc-4d4c-ac51-e92bca5b81d6_Name">
    <vt:lpwstr>defa4170-0d19-0005-0004-bc88714345d2</vt:lpwstr>
  </property>
  <property fmtid="{D5CDD505-2E9C-101B-9397-08002B2CF9AE}" pid="6" name="MSIP_Label_05724ed5-0cfc-4d4c-ac51-e92bca5b81d6_SiteId">
    <vt:lpwstr>04431d29-4523-4837-9461-aba5f0619b10</vt:lpwstr>
  </property>
  <property fmtid="{D5CDD505-2E9C-101B-9397-08002B2CF9AE}" pid="7" name="MSIP_Label_05724ed5-0cfc-4d4c-ac51-e92bca5b81d6_ActionId">
    <vt:lpwstr>74a4852d-2290-401a-802d-f3af8e575ad3</vt:lpwstr>
  </property>
  <property fmtid="{D5CDD505-2E9C-101B-9397-08002B2CF9AE}" pid="8" name="MSIP_Label_05724ed5-0cfc-4d4c-ac51-e92bca5b81d6_ContentBits">
    <vt:lpwstr>0</vt:lpwstr>
  </property>
</Properties>
</file>